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OLKESMA\Penelitian - Pengabmas - Jurnal\Penelitian\21.01 ganti judul\tabulasi\"/>
    </mc:Choice>
  </mc:AlternateContent>
  <bookViews>
    <workbookView xWindow="0" yWindow="0" windowWidth="19920" windowHeight="237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K27" i="1"/>
  <c r="I27" i="1"/>
  <c r="G27" i="1"/>
  <c r="E27" i="1"/>
  <c r="C27" i="1"/>
  <c r="B28" i="1"/>
  <c r="C20" i="1" l="1"/>
  <c r="C19" i="1"/>
  <c r="D19" i="1"/>
  <c r="E19" i="1"/>
  <c r="E20" i="1" s="1"/>
  <c r="F19" i="1"/>
  <c r="G19" i="1"/>
  <c r="H19" i="1"/>
  <c r="I19" i="1"/>
  <c r="I20" i="1" s="1"/>
  <c r="J19" i="1"/>
  <c r="K19" i="1"/>
  <c r="L19" i="1"/>
  <c r="B19" i="1"/>
  <c r="J20" i="1"/>
  <c r="H20" i="1"/>
  <c r="F20" i="1"/>
  <c r="D20" i="1"/>
  <c r="B20" i="1"/>
  <c r="N10" i="1"/>
  <c r="O10" i="1"/>
  <c r="L10" i="1"/>
  <c r="K10" i="1"/>
  <c r="P9" i="1"/>
  <c r="E10" i="1"/>
  <c r="C10" i="1"/>
  <c r="C9" i="1"/>
  <c r="D9" i="1"/>
  <c r="E9" i="1"/>
  <c r="F9" i="1"/>
  <c r="G9" i="1"/>
  <c r="H9" i="1"/>
  <c r="I9" i="1"/>
  <c r="J9" i="1"/>
  <c r="K9" i="1"/>
  <c r="L9" i="1"/>
  <c r="M9" i="1"/>
  <c r="N9" i="1"/>
  <c r="O9" i="1"/>
  <c r="B9" i="1"/>
  <c r="H10" i="1"/>
  <c r="D10" i="1"/>
  <c r="B10" i="1"/>
  <c r="K20" i="1" l="1"/>
  <c r="G20" i="1"/>
  <c r="I10" i="1"/>
</calcChain>
</file>

<file path=xl/sharedStrings.xml><?xml version="1.0" encoding="utf-8"?>
<sst xmlns="http://schemas.openxmlformats.org/spreadsheetml/2006/main" count="99" uniqueCount="70">
  <si>
    <t>survey</t>
  </si>
  <si>
    <t>NO</t>
  </si>
  <si>
    <t>JK</t>
  </si>
  <si>
    <t>LAKI-LAKI</t>
  </si>
  <si>
    <t>PEREMPUAN</t>
  </si>
  <si>
    <t>Aktifitas fisik 30 menit atau lebih sehari</t>
  </si>
  <si>
    <t>ya</t>
  </si>
  <si>
    <t xml:space="preserve">tidak </t>
  </si>
  <si>
    <t>setiap hari</t>
  </si>
  <si>
    <t>Komsumsi obat TD tinggi</t>
  </si>
  <si>
    <t>riwayat gula tinggi</t>
  </si>
  <si>
    <t>riwayat klg DM</t>
  </si>
  <si>
    <t>tidak</t>
  </si>
  <si>
    <t>ya, kakek</t>
  </si>
  <si>
    <t>ya, ortu</t>
  </si>
  <si>
    <t>kurang 45</t>
  </si>
  <si>
    <t>45 -54</t>
  </si>
  <si>
    <t>55 - 64</t>
  </si>
  <si>
    <t>lebih 64</t>
  </si>
  <si>
    <t>laki - laki</t>
  </si>
  <si>
    <t>perempuan</t>
  </si>
  <si>
    <t>Lingkar perut (cm)</t>
  </si>
  <si>
    <t>kurang 94</t>
  </si>
  <si>
    <t>94 - 102</t>
  </si>
  <si>
    <t>lebih 102</t>
  </si>
  <si>
    <t>kurang 80</t>
  </si>
  <si>
    <t>80 - 88</t>
  </si>
  <si>
    <t>lebih 88</t>
  </si>
  <si>
    <t>score</t>
  </si>
  <si>
    <t>usia (tahun)</t>
  </si>
  <si>
    <t>IMT kg/m2</t>
  </si>
  <si>
    <t>kurang 25</t>
  </si>
  <si>
    <t>25 - 30</t>
  </si>
  <si>
    <t>lebih 30</t>
  </si>
  <si>
    <t>jumlah</t>
  </si>
  <si>
    <t>persen</t>
  </si>
  <si>
    <t>Seberapa sering makan buah  sayuran</t>
  </si>
  <si>
    <t>total</t>
  </si>
  <si>
    <t>TINGKAT SCORE RESIKO DM</t>
  </si>
  <si>
    <t>rendah</t>
  </si>
  <si>
    <t>sedikit meningkat</t>
  </si>
  <si>
    <t>sedang</t>
  </si>
  <si>
    <t>tinggi</t>
  </si>
  <si>
    <t>sangat tinggi</t>
  </si>
  <si>
    <t>kurang 7</t>
  </si>
  <si>
    <t>7 - II</t>
  </si>
  <si>
    <t>I2 - 14</t>
  </si>
  <si>
    <t>15 - 20</t>
  </si>
  <si>
    <t>lebih 20</t>
  </si>
  <si>
    <t>total persen</t>
  </si>
  <si>
    <t xml:space="preserve">score </t>
  </si>
  <si>
    <t>%</t>
  </si>
  <si>
    <t>L</t>
  </si>
  <si>
    <t>P</t>
  </si>
  <si>
    <t>Usia</t>
  </si>
  <si>
    <t>kurang 45 th</t>
  </si>
  <si>
    <t>45 -54 th</t>
  </si>
  <si>
    <t>55 - 64 th</t>
  </si>
  <si>
    <t>lebih 64 th</t>
  </si>
  <si>
    <t>Dilakukan</t>
  </si>
  <si>
    <t>Tidak dilakukan</t>
  </si>
  <si>
    <t>Aktifitas Fisik 30 mnt atau lebih sehari</t>
  </si>
  <si>
    <t>Seberapa sering makan sayuran</t>
  </si>
  <si>
    <t>Tidak setiap hari</t>
  </si>
  <si>
    <t>Setiap hari</t>
  </si>
  <si>
    <t>Komsumsi obat Tekanan Darah Tinggi</t>
  </si>
  <si>
    <t>Riwayat Gula Darah tinggi</t>
  </si>
  <si>
    <t>Ada Riwayat 5%</t>
  </si>
  <si>
    <t>tidak ada riwayat 95%</t>
  </si>
  <si>
    <t>Keluarga terdiagnosis 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</si>
</sst>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/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0" fontId="0" fillId="4" borderId="0" xfId="0" applyFill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2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0" xfId="0" applyFill="1" applyBorder="1"/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17" fontId="0" fillId="0" borderId="5" xfId="0" applyNumberFormat="1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17" fontId="0" fillId="0" borderId="1" xfId="0" applyNumberFormat="1" applyBorder="1" applyAlignment="1">
      <alignment horizontal="center"/>
    </xf>
    <xf numFmtId="0" fontId="0" fillId="7" borderId="1" xfId="0" applyFill="1" applyBorder="1"/>
    <xf numFmtId="0" fontId="0" fillId="7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2" xfId="0" applyFill="1" applyBorder="1" applyAlignment="1"/>
    <xf numFmtId="0" fontId="0" fillId="7" borderId="4" xfId="0" applyFill="1" applyBorder="1" applyAlignment="1"/>
    <xf numFmtId="16" fontId="0" fillId="7" borderId="2" xfId="0" applyNumberFormat="1" applyFill="1" applyBorder="1" applyAlignment="1">
      <alignment horizontal="center"/>
    </xf>
    <xf numFmtId="16" fontId="0" fillId="7" borderId="4" xfId="0" applyNumberFormat="1" applyFill="1" applyBorder="1" applyAlignment="1">
      <alignment horizontal="center"/>
    </xf>
    <xf numFmtId="17" fontId="0" fillId="7" borderId="2" xfId="0" applyNumberFormat="1" applyFill="1" applyBorder="1" applyAlignment="1">
      <alignment horizontal="center"/>
    </xf>
    <xf numFmtId="17" fontId="0" fillId="7" borderId="4" xfId="0" applyNumberFormat="1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8" borderId="1" xfId="0" applyFill="1" applyBorder="1" applyAlignment="1">
      <alignment horizontal="center" vertical="center"/>
    </xf>
    <xf numFmtId="2" fontId="0" fillId="8" borderId="1" xfId="0" applyNumberFormat="1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2" fontId="0" fillId="8" borderId="2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Sheet2!$A$3</c:f>
              <c:strCache>
                <c:ptCount val="1"/>
                <c:pt idx="0">
                  <c:v>JK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Sheet2!$B$2:$C$2</c:f>
              <c:strCache>
                <c:ptCount val="2"/>
                <c:pt idx="0">
                  <c:v>L</c:v>
                </c:pt>
                <c:pt idx="1">
                  <c:v>P</c:v>
                </c:pt>
              </c:strCache>
            </c:strRef>
          </c:cat>
          <c:val>
            <c:numRef>
              <c:f>Sheet2!$B$3:$C$3</c:f>
              <c:numCache>
                <c:formatCode>General</c:formatCode>
                <c:ptCount val="2"/>
                <c:pt idx="0">
                  <c:v>24</c:v>
                </c:pt>
                <c:pt idx="1">
                  <c:v>98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104744343665903"/>
          <c:y val="4.16666438830687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3.8032796236403973E-2"/>
          <c:w val="0.91713747645951038"/>
          <c:h val="0.55681414171117338"/>
        </c:manualLayout>
      </c:layout>
      <c:pie3DChart>
        <c:varyColors val="1"/>
        <c:ser>
          <c:idx val="0"/>
          <c:order val="0"/>
          <c:tx>
            <c:strRef>
              <c:f>Sheet2!$A$19</c:f>
              <c:strCache>
                <c:ptCount val="1"/>
                <c:pt idx="0">
                  <c:v>Usia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</c:dPt>
          <c:dLbls>
            <c:dLbl>
              <c:idx val="2"/>
              <c:layout>
                <c:manualLayout>
                  <c:x val="3.9973088806937104E-2"/>
                  <c:y val="4.3323467124088404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669856141400048E-2"/>
                  <c:y val="0.1255191242786940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l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4894514767932472E-2"/>
                      <c:h val="0.15961824167856423"/>
                    </c:manualLayout>
                  </c15:layout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Sheet2!$B$17:$E$18</c:f>
              <c:strCache>
                <c:ptCount val="4"/>
                <c:pt idx="0">
                  <c:v>kurang 45 th</c:v>
                </c:pt>
                <c:pt idx="1">
                  <c:v>45 -54 th</c:v>
                </c:pt>
                <c:pt idx="2">
                  <c:v>55 - 64 th</c:v>
                </c:pt>
                <c:pt idx="3">
                  <c:v>lebih 64 th</c:v>
                </c:pt>
              </c:strCache>
            </c:strRef>
          </c:cat>
          <c:val>
            <c:numRef>
              <c:f>Sheet2!$B$19:$E$19</c:f>
              <c:numCache>
                <c:formatCode>General</c:formatCode>
                <c:ptCount val="4"/>
                <c:pt idx="0">
                  <c:v>81</c:v>
                </c:pt>
                <c:pt idx="1">
                  <c:v>32</c:v>
                </c:pt>
                <c:pt idx="2">
                  <c:v>7</c:v>
                </c:pt>
                <c:pt idx="3">
                  <c:v>2</c:v>
                </c:pt>
              </c:numCache>
            </c:numRef>
          </c:val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alpha val="78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Sheet2!$A$28</c:f>
              <c:strCache>
                <c:ptCount val="1"/>
                <c:pt idx="0">
                  <c:v>Aktifitas Fisik 30 mnt atau lebih sehari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Sheet2!$B$27:$C$27</c:f>
              <c:strCache>
                <c:ptCount val="2"/>
                <c:pt idx="0">
                  <c:v>Dilakukan</c:v>
                </c:pt>
                <c:pt idx="1">
                  <c:v>Tidak dilakukan</c:v>
                </c:pt>
              </c:strCache>
            </c:strRef>
          </c:cat>
          <c:val>
            <c:numRef>
              <c:f>Sheet2!$B$28:$C$28</c:f>
              <c:numCache>
                <c:formatCode>General</c:formatCode>
                <c:ptCount val="2"/>
                <c:pt idx="0">
                  <c:v>103</c:v>
                </c:pt>
                <c:pt idx="1">
                  <c:v>19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Sheet2!$A$38</c:f>
              <c:strCache>
                <c:ptCount val="1"/>
                <c:pt idx="0">
                  <c:v>Seberapa sering makan sayuran</c:v>
                </c:pt>
              </c:strCache>
            </c:strRef>
          </c:tx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Sheet2!$B$37:$C$37</c:f>
              <c:strCache>
                <c:ptCount val="2"/>
                <c:pt idx="0">
                  <c:v>Setiap hari</c:v>
                </c:pt>
                <c:pt idx="1">
                  <c:v>Tidak setiap hari</c:v>
                </c:pt>
              </c:strCache>
            </c:strRef>
          </c:cat>
          <c:val>
            <c:numRef>
              <c:f>Sheet2!$B$38:$C$38</c:f>
              <c:numCache>
                <c:formatCode>General</c:formatCode>
                <c:ptCount val="2"/>
                <c:pt idx="0">
                  <c:v>87</c:v>
                </c:pt>
                <c:pt idx="1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Sheet2!$A$48</c:f>
              <c:strCache>
                <c:ptCount val="1"/>
                <c:pt idx="0">
                  <c:v>Komsumsi obat Tekanan Darah Tinggi</c:v>
                </c:pt>
              </c:strCache>
            </c:strRef>
          </c:tx>
          <c:spPr>
            <a:solidFill>
              <a:schemeClr val="lt1"/>
            </a:solidFill>
            <a:ln w="19050">
              <a:solidFill>
                <a:schemeClr val="accent1"/>
              </a:solidFill>
            </a:ln>
            <a:effectLst/>
          </c:spPr>
          <c:dPt>
            <c:idx val="0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lt1"/>
              </a:solidFill>
              <a:ln w="19050">
                <a:solidFill>
                  <a:schemeClr val="accen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accent1">
                      <a:lumMod val="60000"/>
                      <a:lumOff val="4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Sheet2!$B$47:$C$47</c:f>
              <c:strCache>
                <c:ptCount val="2"/>
                <c:pt idx="0">
                  <c:v>ya</c:v>
                </c:pt>
                <c:pt idx="1">
                  <c:v>tidak </c:v>
                </c:pt>
              </c:strCache>
            </c:strRef>
          </c:cat>
          <c:val>
            <c:numRef>
              <c:f>Sheet2!$B$48:$C$48</c:f>
              <c:numCache>
                <c:formatCode>General</c:formatCode>
                <c:ptCount val="2"/>
                <c:pt idx="0">
                  <c:v>9</c:v>
                </c:pt>
                <c:pt idx="1">
                  <c:v>113</c:v>
                </c:pt>
              </c:numCache>
            </c:numRef>
          </c:val>
        </c:ser>
        <c:dLbls>
          <c:dLblPos val="in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Sheet2!$A$55</c:f>
              <c:strCache>
                <c:ptCount val="1"/>
                <c:pt idx="0">
                  <c:v>Riwayat Gula Darah tinggi</c:v>
                </c:pt>
              </c:strCache>
            </c:strRef>
          </c:tx>
          <c:dPt>
            <c:idx val="0"/>
            <c:bubble3D val="0"/>
            <c:spPr>
              <a:pattFill prst="ltUpDiag">
                <a:fgClr>
                  <a:schemeClr val="accent1"/>
                </a:fgClr>
                <a:bgClr>
                  <a:schemeClr val="accent1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1"/>
                </a:innerShdw>
              </a:effectLst>
            </c:spPr>
          </c:dPt>
          <c:dPt>
            <c:idx val="1"/>
            <c:bubble3D val="0"/>
            <c:spPr>
              <a:pattFill prst="ltUpDiag">
                <a:fgClr>
                  <a:schemeClr val="accent2"/>
                </a:fgClr>
                <a:bgClr>
                  <a:schemeClr val="accent2">
                    <a:lumMod val="20000"/>
                    <a:lumOff val="80000"/>
                  </a:schemeClr>
                </a:bgClr>
              </a:pattFill>
              <a:ln w="19050">
                <a:solidFill>
                  <a:schemeClr val="lt1"/>
                </a:solidFill>
              </a:ln>
              <a:effectLst>
                <a:innerShdw blurRad="114300">
                  <a:schemeClr val="accent2"/>
                </a:innerShdw>
              </a:effectLst>
            </c:spPr>
          </c:dPt>
          <c:cat>
            <c:strRef>
              <c:f>Sheet2!$B$54:$C$54</c:f>
              <c:strCache>
                <c:ptCount val="2"/>
                <c:pt idx="0">
                  <c:v>Ada Riwayat 5%</c:v>
                </c:pt>
                <c:pt idx="1">
                  <c:v>tidak ada riwayat 95%</c:v>
                </c:pt>
              </c:strCache>
            </c:strRef>
          </c:cat>
          <c:val>
            <c:numRef>
              <c:f>Sheet2!$B$55:$C$55</c:f>
              <c:numCache>
                <c:formatCode>General</c:formatCode>
                <c:ptCount val="2"/>
                <c:pt idx="0">
                  <c:v>6</c:v>
                </c:pt>
                <c:pt idx="1">
                  <c:v>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Sheet2!$A$62</c:f>
              <c:strCache>
                <c:ptCount val="1"/>
                <c:pt idx="0">
                  <c:v>Keluarga terdiagnosis DM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Sheet2!$B$61:$D$61</c:f>
              <c:strCache>
                <c:ptCount val="3"/>
                <c:pt idx="0">
                  <c:v>tidak</c:v>
                </c:pt>
                <c:pt idx="1">
                  <c:v>ya, kakek</c:v>
                </c:pt>
                <c:pt idx="2">
                  <c:v>ya, ortu</c:v>
                </c:pt>
              </c:strCache>
            </c:strRef>
          </c:cat>
          <c:val>
            <c:numRef>
              <c:f>Sheet2!$B$62:$D$62</c:f>
              <c:numCache>
                <c:formatCode>General</c:formatCode>
                <c:ptCount val="3"/>
                <c:pt idx="0">
                  <c:v>84</c:v>
                </c:pt>
                <c:pt idx="1">
                  <c:v>22</c:v>
                </c:pt>
                <c:pt idx="2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4326048"/>
        <c:axId val="294328400"/>
      </c:barChart>
      <c:catAx>
        <c:axId val="29432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328400"/>
        <c:crosses val="autoZero"/>
        <c:auto val="1"/>
        <c:lblAlgn val="ctr"/>
        <c:lblOffset val="100"/>
        <c:noMultiLvlLbl val="0"/>
      </c:catAx>
      <c:valAx>
        <c:axId val="294328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432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60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8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>
      <cs:styleClr val="0"/>
    </cs:lnRef>
    <cs:fillRef idx="0"/>
    <cs:effectRef idx="0"/>
    <cs:fontRef idx="minor">
      <cs:styleClr val="0"/>
    </cs:fontRef>
    <cs:defRPr sz="900" b="1" kern="1200"/>
  </cs:dataLabel>
  <cs:dataLabelCallout>
    <cs:lnRef idx="0">
      <cs:styleClr val="0"/>
    </cs:lnRef>
    <cs:fillRef idx="0"/>
    <cs:effectRef idx="0"/>
    <cs:fontRef idx="minor">
      <cs:styleClr val="0"/>
    </cs:fontRef>
    <cs:spPr>
      <a:solidFill>
        <a:schemeClr val="lt1"/>
      </a:solidFill>
      <a:ln>
        <a:solidFill>
          <a:schemeClr val="phClr"/>
        </a:solidFill>
      </a:ln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0"/>
    </cs:lnRef>
    <cs:fillRef idx="0"/>
    <cs:effectRef idx="0"/>
    <cs:fontRef idx="minor">
      <a:schemeClr val="dk1"/>
    </cs:fontRef>
    <cs:spPr>
      <a:solidFill>
        <a:schemeClr val="lt1"/>
      </a:solidFill>
      <a:ln w="19050"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 w="19050">
        <a:solidFill>
          <a:schemeClr val="lt1"/>
        </a:solidFill>
      </a:ln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257175</xdr:colOff>
      <xdr:row>0</xdr:row>
      <xdr:rowOff>0</xdr:rowOff>
    </xdr:from>
    <xdr:to>
      <xdr:col>10</xdr:col>
      <xdr:colOff>561975</xdr:colOff>
      <xdr:row>14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228600</xdr:colOff>
      <xdr:row>15</xdr:row>
      <xdr:rowOff>38099</xdr:rowOff>
    </xdr:from>
    <xdr:to>
      <xdr:col>10</xdr:col>
      <xdr:colOff>190500</xdr:colOff>
      <xdr:row>24</xdr:row>
      <xdr:rowOff>152400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266700</xdr:colOff>
      <xdr:row>26</xdr:row>
      <xdr:rowOff>14287</xdr:rowOff>
    </xdr:from>
    <xdr:to>
      <xdr:col>9</xdr:col>
      <xdr:colOff>9525</xdr:colOff>
      <xdr:row>34</xdr:row>
      <xdr:rowOff>19050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457200</xdr:colOff>
      <xdr:row>32</xdr:row>
      <xdr:rowOff>100011</xdr:rowOff>
    </xdr:from>
    <xdr:to>
      <xdr:col>10</xdr:col>
      <xdr:colOff>152400</xdr:colOff>
      <xdr:row>42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152400</xdr:colOff>
      <xdr:row>37</xdr:row>
      <xdr:rowOff>71437</xdr:rowOff>
    </xdr:from>
    <xdr:to>
      <xdr:col>8</xdr:col>
      <xdr:colOff>447675</xdr:colOff>
      <xdr:row>48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457199</xdr:colOff>
      <xdr:row>47</xdr:row>
      <xdr:rowOff>100011</xdr:rowOff>
    </xdr:from>
    <xdr:to>
      <xdr:col>10</xdr:col>
      <xdr:colOff>333374</xdr:colOff>
      <xdr:row>55</xdr:row>
      <xdr:rowOff>161924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457200</xdr:colOff>
      <xdr:row>53</xdr:row>
      <xdr:rowOff>100012</xdr:rowOff>
    </xdr:from>
    <xdr:to>
      <xdr:col>9</xdr:col>
      <xdr:colOff>533400</xdr:colOff>
      <xdr:row>63</xdr:row>
      <xdr:rowOff>76200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1"/>
  <sheetViews>
    <sheetView tabSelected="1" topLeftCell="A16" workbookViewId="0">
      <selection activeCell="N28" sqref="N28"/>
    </sheetView>
  </sheetViews>
  <sheetFormatPr defaultRowHeight="15" x14ac:dyDescent="0.25"/>
  <cols>
    <col min="1" max="1" width="13" customWidth="1"/>
    <col min="2" max="2" width="10.7109375" customWidth="1"/>
    <col min="3" max="3" width="12" customWidth="1"/>
    <col min="4" max="4" width="10.5703125" customWidth="1"/>
    <col min="5" max="5" width="10.42578125" customWidth="1"/>
    <col min="6" max="6" width="11.140625" customWidth="1"/>
    <col min="7" max="7" width="10.28515625" customWidth="1"/>
    <col min="8" max="8" width="11" customWidth="1"/>
    <col min="11" max="11" width="10" customWidth="1"/>
    <col min="12" max="12" width="10.140625" customWidth="1"/>
    <col min="14" max="14" width="9.85546875" customWidth="1"/>
  </cols>
  <sheetData>
    <row r="2" spans="1:16" x14ac:dyDescent="0.25">
      <c r="A2" t="s">
        <v>0</v>
      </c>
    </row>
    <row r="4" spans="1:16" x14ac:dyDescent="0.25">
      <c r="A4" s="7" t="s">
        <v>1</v>
      </c>
      <c r="B4" s="23" t="s">
        <v>2</v>
      </c>
      <c r="C4" s="24"/>
      <c r="D4" s="23" t="s">
        <v>29</v>
      </c>
      <c r="E4" s="25"/>
      <c r="F4" s="25"/>
      <c r="G4" s="24"/>
      <c r="H4" s="23" t="s">
        <v>30</v>
      </c>
      <c r="I4" s="25"/>
      <c r="J4" s="24"/>
      <c r="K4" s="29" t="s">
        <v>21</v>
      </c>
      <c r="L4" s="29"/>
      <c r="M4" s="29"/>
      <c r="N4" s="29"/>
      <c r="O4" s="29"/>
      <c r="P4" s="29"/>
    </row>
    <row r="5" spans="1:16" x14ac:dyDescent="0.25">
      <c r="A5" s="7"/>
      <c r="B5" s="27" t="s">
        <v>3</v>
      </c>
      <c r="C5" s="27" t="s">
        <v>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31</v>
      </c>
      <c r="I5" s="21" t="s">
        <v>32</v>
      </c>
      <c r="J5" s="21" t="s">
        <v>33</v>
      </c>
      <c r="K5" s="30" t="s">
        <v>19</v>
      </c>
      <c r="L5" s="30"/>
      <c r="M5" s="30"/>
      <c r="N5" s="30" t="s">
        <v>20</v>
      </c>
      <c r="O5" s="30"/>
      <c r="P5" s="30"/>
    </row>
    <row r="6" spans="1:16" x14ac:dyDescent="0.25">
      <c r="A6" s="7"/>
      <c r="B6" s="28"/>
      <c r="C6" s="28"/>
      <c r="D6" s="22"/>
      <c r="E6" s="22"/>
      <c r="F6" s="22"/>
      <c r="G6" s="22"/>
      <c r="H6" s="22"/>
      <c r="I6" s="22"/>
      <c r="J6" s="22"/>
      <c r="K6" s="2" t="s">
        <v>22</v>
      </c>
      <c r="L6" s="2" t="s">
        <v>23</v>
      </c>
      <c r="M6" s="2" t="s">
        <v>24</v>
      </c>
      <c r="N6" s="2" t="s">
        <v>25</v>
      </c>
      <c r="O6" s="2" t="s">
        <v>26</v>
      </c>
      <c r="P6" s="2" t="s">
        <v>27</v>
      </c>
    </row>
    <row r="7" spans="1:16" x14ac:dyDescent="0.25">
      <c r="A7" s="8" t="s">
        <v>28</v>
      </c>
      <c r="B7" s="9"/>
      <c r="C7" s="9"/>
      <c r="D7" s="9">
        <v>0</v>
      </c>
      <c r="E7" s="9">
        <v>2</v>
      </c>
      <c r="F7" s="9">
        <v>3</v>
      </c>
      <c r="G7" s="9">
        <v>4</v>
      </c>
      <c r="H7" s="9">
        <v>0</v>
      </c>
      <c r="I7" s="9">
        <v>1</v>
      </c>
      <c r="J7" s="9">
        <v>2</v>
      </c>
      <c r="K7" s="9">
        <v>0</v>
      </c>
      <c r="L7" s="9">
        <v>3</v>
      </c>
      <c r="M7" s="9">
        <v>4</v>
      </c>
      <c r="N7" s="9">
        <v>0</v>
      </c>
      <c r="O7" s="9">
        <v>3</v>
      </c>
      <c r="P7" s="9">
        <v>4</v>
      </c>
    </row>
    <row r="8" spans="1:16" x14ac:dyDescent="0.25">
      <c r="A8" s="7" t="s">
        <v>34</v>
      </c>
      <c r="B8" s="13">
        <v>24</v>
      </c>
      <c r="C8" s="13">
        <v>98</v>
      </c>
      <c r="D8" s="6">
        <v>81</v>
      </c>
      <c r="E8" s="6">
        <v>32</v>
      </c>
      <c r="F8" s="6">
        <v>7</v>
      </c>
      <c r="G8" s="6">
        <v>2</v>
      </c>
      <c r="H8" s="13">
        <v>75</v>
      </c>
      <c r="I8" s="13">
        <v>42</v>
      </c>
      <c r="J8" s="13">
        <v>5</v>
      </c>
      <c r="K8" s="6">
        <v>14</v>
      </c>
      <c r="L8" s="6">
        <v>5</v>
      </c>
      <c r="M8" s="6">
        <v>5</v>
      </c>
      <c r="N8" s="13">
        <v>51</v>
      </c>
      <c r="O8" s="13">
        <v>24</v>
      </c>
      <c r="P8" s="13">
        <v>23</v>
      </c>
    </row>
    <row r="9" spans="1:16" x14ac:dyDescent="0.25">
      <c r="A9" s="7" t="s">
        <v>35</v>
      </c>
      <c r="B9" s="14">
        <f>SUM((B8/122)*100)</f>
        <v>19.672131147540984</v>
      </c>
      <c r="C9" s="14">
        <f t="shared" ref="C9:P9" si="0">SUM((C8/122)*100)</f>
        <v>80.327868852459019</v>
      </c>
      <c r="D9" s="11">
        <f t="shared" si="0"/>
        <v>66.393442622950815</v>
      </c>
      <c r="E9" s="11">
        <f t="shared" si="0"/>
        <v>26.229508196721312</v>
      </c>
      <c r="F9" s="11">
        <f t="shared" si="0"/>
        <v>5.7377049180327866</v>
      </c>
      <c r="G9" s="11">
        <f t="shared" si="0"/>
        <v>1.639344262295082</v>
      </c>
      <c r="H9" s="14">
        <f t="shared" si="0"/>
        <v>61.475409836065573</v>
      </c>
      <c r="I9" s="14">
        <f t="shared" si="0"/>
        <v>34.42622950819672</v>
      </c>
      <c r="J9" s="14">
        <f t="shared" si="0"/>
        <v>4.0983606557377046</v>
      </c>
      <c r="K9" s="11">
        <f t="shared" si="0"/>
        <v>11.475409836065573</v>
      </c>
      <c r="L9" s="11">
        <f t="shared" si="0"/>
        <v>4.0983606557377046</v>
      </c>
      <c r="M9" s="11">
        <f t="shared" si="0"/>
        <v>4.0983606557377046</v>
      </c>
      <c r="N9" s="14">
        <f t="shared" si="0"/>
        <v>41.803278688524593</v>
      </c>
      <c r="O9" s="14">
        <f t="shared" si="0"/>
        <v>19.672131147540984</v>
      </c>
      <c r="P9" s="14">
        <f t="shared" si="0"/>
        <v>18.852459016393443</v>
      </c>
    </row>
    <row r="10" spans="1:16" x14ac:dyDescent="0.25">
      <c r="A10" s="7" t="s">
        <v>37</v>
      </c>
      <c r="B10" s="15">
        <f>SUM(B7:C8)</f>
        <v>122</v>
      </c>
      <c r="C10" s="16">
        <f>SUM(B9:C9)</f>
        <v>100</v>
      </c>
      <c r="D10" s="3">
        <f>SUM(D8:G8)</f>
        <v>122</v>
      </c>
      <c r="E10" s="12">
        <f>SUM(D9:G9)</f>
        <v>100</v>
      </c>
      <c r="F10" s="3"/>
      <c r="G10" s="3"/>
      <c r="H10" s="15">
        <f>SUM(H8:J8)</f>
        <v>122</v>
      </c>
      <c r="I10" s="16">
        <f>SUM(H9:J9)</f>
        <v>100</v>
      </c>
      <c r="J10" s="15"/>
      <c r="K10" s="3">
        <f>SUM(K8:M8)</f>
        <v>24</v>
      </c>
      <c r="L10" s="12">
        <f>SUM((K10/24)*100)</f>
        <v>100</v>
      </c>
      <c r="M10" s="3"/>
      <c r="N10" s="15">
        <f>SUM(N8:P8)</f>
        <v>98</v>
      </c>
      <c r="O10" s="15">
        <f>SUM((N10/98)*100)</f>
        <v>100</v>
      </c>
      <c r="P10" s="15"/>
    </row>
    <row r="11" spans="1:16" x14ac:dyDescent="0.25">
      <c r="A11" s="10"/>
      <c r="G11" s="4"/>
      <c r="H11" s="4"/>
    </row>
    <row r="12" spans="1:16" x14ac:dyDescent="0.25">
      <c r="A12" s="10"/>
      <c r="G12" s="4"/>
      <c r="H12" s="4"/>
    </row>
    <row r="14" spans="1:16" ht="21.75" customHeight="1" x14ac:dyDescent="0.25">
      <c r="A14" s="26" t="s">
        <v>1</v>
      </c>
      <c r="B14" s="19" t="s">
        <v>5</v>
      </c>
      <c r="C14" s="19"/>
      <c r="D14" s="19" t="s">
        <v>36</v>
      </c>
      <c r="E14" s="19"/>
      <c r="F14" s="19" t="s">
        <v>9</v>
      </c>
      <c r="G14" s="19"/>
      <c r="H14" s="19" t="s">
        <v>10</v>
      </c>
      <c r="I14" s="19"/>
      <c r="J14" s="20" t="s">
        <v>11</v>
      </c>
      <c r="K14" s="20"/>
      <c r="L14" s="20"/>
    </row>
    <row r="15" spans="1:16" ht="15" customHeight="1" x14ac:dyDescent="0.25">
      <c r="A15" s="26"/>
      <c r="B15" s="19"/>
      <c r="C15" s="19"/>
      <c r="D15" s="19"/>
      <c r="E15" s="19"/>
      <c r="F15" s="19"/>
      <c r="G15" s="19"/>
      <c r="H15" s="19"/>
      <c r="I15" s="19"/>
      <c r="J15" s="20"/>
      <c r="K15" s="20"/>
      <c r="L15" s="20"/>
    </row>
    <row r="16" spans="1:16" x14ac:dyDescent="0.25">
      <c r="A16" s="5"/>
      <c r="B16" s="5" t="s">
        <v>6</v>
      </c>
      <c r="C16" s="5" t="s">
        <v>7</v>
      </c>
      <c r="D16" s="5" t="s">
        <v>8</v>
      </c>
      <c r="E16" s="5" t="s">
        <v>7</v>
      </c>
      <c r="F16" s="5" t="s">
        <v>6</v>
      </c>
      <c r="G16" s="5" t="s">
        <v>7</v>
      </c>
      <c r="H16" s="5" t="s">
        <v>6</v>
      </c>
      <c r="I16" s="5" t="s">
        <v>12</v>
      </c>
      <c r="J16" s="5" t="s">
        <v>12</v>
      </c>
      <c r="K16" s="5" t="s">
        <v>13</v>
      </c>
      <c r="L16" s="5" t="s">
        <v>14</v>
      </c>
    </row>
    <row r="17" spans="1:12" x14ac:dyDescent="0.25">
      <c r="A17" s="8" t="s">
        <v>28</v>
      </c>
      <c r="B17" s="9">
        <v>0</v>
      </c>
      <c r="C17" s="9">
        <v>2</v>
      </c>
      <c r="D17" s="9">
        <v>0</v>
      </c>
      <c r="E17" s="9">
        <v>1</v>
      </c>
      <c r="F17" s="9">
        <v>0</v>
      </c>
      <c r="G17" s="9">
        <v>2</v>
      </c>
      <c r="H17" s="9">
        <v>0</v>
      </c>
      <c r="I17" s="9">
        <v>5</v>
      </c>
      <c r="J17" s="9">
        <v>0</v>
      </c>
      <c r="K17" s="9">
        <v>3</v>
      </c>
      <c r="L17" s="9">
        <v>5</v>
      </c>
    </row>
    <row r="18" spans="1:12" x14ac:dyDescent="0.25">
      <c r="A18" s="7" t="s">
        <v>34</v>
      </c>
      <c r="B18" s="13">
        <v>103</v>
      </c>
      <c r="C18" s="13">
        <v>19</v>
      </c>
      <c r="D18" s="6">
        <v>87</v>
      </c>
      <c r="E18" s="6">
        <v>35</v>
      </c>
      <c r="F18" s="13">
        <v>9</v>
      </c>
      <c r="G18" s="13">
        <v>113</v>
      </c>
      <c r="H18" s="6">
        <v>6</v>
      </c>
      <c r="I18" s="6">
        <v>116</v>
      </c>
      <c r="J18" s="13">
        <v>84</v>
      </c>
      <c r="K18" s="13">
        <v>22</v>
      </c>
      <c r="L18" s="13">
        <v>16</v>
      </c>
    </row>
    <row r="19" spans="1:12" x14ac:dyDescent="0.25">
      <c r="A19" s="7" t="s">
        <v>35</v>
      </c>
      <c r="B19" s="14">
        <f>SUM((B18/122)*100)</f>
        <v>84.426229508196727</v>
      </c>
      <c r="C19" s="14">
        <f t="shared" ref="C19:L19" si="1">SUM((C18/122)*100)</f>
        <v>15.573770491803279</v>
      </c>
      <c r="D19" s="14">
        <f t="shared" si="1"/>
        <v>71.311475409836063</v>
      </c>
      <c r="E19" s="14">
        <f t="shared" si="1"/>
        <v>28.688524590163933</v>
      </c>
      <c r="F19" s="14">
        <f t="shared" si="1"/>
        <v>7.3770491803278686</v>
      </c>
      <c r="G19" s="14">
        <f t="shared" si="1"/>
        <v>92.622950819672127</v>
      </c>
      <c r="H19" s="14">
        <f t="shared" si="1"/>
        <v>4.918032786885246</v>
      </c>
      <c r="I19" s="14">
        <f t="shared" si="1"/>
        <v>95.081967213114751</v>
      </c>
      <c r="J19" s="14">
        <f t="shared" si="1"/>
        <v>68.852459016393439</v>
      </c>
      <c r="K19" s="14">
        <f t="shared" si="1"/>
        <v>18.032786885245901</v>
      </c>
      <c r="L19" s="14">
        <f t="shared" si="1"/>
        <v>13.114754098360656</v>
      </c>
    </row>
    <row r="20" spans="1:12" x14ac:dyDescent="0.25">
      <c r="A20" s="7" t="s">
        <v>37</v>
      </c>
      <c r="B20" s="13">
        <f>SUM(B18:C18)</f>
        <v>122</v>
      </c>
      <c r="C20" s="14">
        <f>SUM(B19:C19)</f>
        <v>100</v>
      </c>
      <c r="D20" s="6">
        <f>SUM(D18:E18)</f>
        <v>122</v>
      </c>
      <c r="E20" s="11">
        <f>SUM(D19:E19)</f>
        <v>100</v>
      </c>
      <c r="F20" s="13">
        <f>SUM(F18:G18)</f>
        <v>122</v>
      </c>
      <c r="G20" s="14">
        <f>SUM(F19:G19)</f>
        <v>100</v>
      </c>
      <c r="H20" s="6">
        <f>SUM(H18:I18)</f>
        <v>122</v>
      </c>
      <c r="I20" s="11">
        <f>SUM(H19:I19)</f>
        <v>100</v>
      </c>
      <c r="J20" s="13">
        <f>SUM(J18:L18)</f>
        <v>122</v>
      </c>
      <c r="K20" s="14">
        <f>SUM(J19:L19)</f>
        <v>100</v>
      </c>
      <c r="L20" s="13"/>
    </row>
    <row r="21" spans="1:12" x14ac:dyDescent="0.2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8" t="s">
        <v>38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4" spans="1:12" x14ac:dyDescent="0.25">
      <c r="A24" s="31" t="s">
        <v>1</v>
      </c>
      <c r="B24" s="32" t="s">
        <v>39</v>
      </c>
      <c r="C24" s="33"/>
      <c r="D24" s="34" t="s">
        <v>40</v>
      </c>
      <c r="E24" s="35"/>
      <c r="F24" s="32" t="s">
        <v>41</v>
      </c>
      <c r="G24" s="33"/>
      <c r="H24" s="32" t="s">
        <v>42</v>
      </c>
      <c r="I24" s="33"/>
      <c r="J24" s="32" t="s">
        <v>43</v>
      </c>
      <c r="K24" s="33"/>
    </row>
    <row r="25" spans="1:12" x14ac:dyDescent="0.25">
      <c r="A25" s="31"/>
      <c r="B25" s="32" t="s">
        <v>44</v>
      </c>
      <c r="C25" s="33"/>
      <c r="D25" s="36" t="s">
        <v>45</v>
      </c>
      <c r="E25" s="37"/>
      <c r="F25" s="38" t="s">
        <v>46</v>
      </c>
      <c r="G25" s="39"/>
      <c r="H25" s="32" t="s">
        <v>47</v>
      </c>
      <c r="I25" s="33"/>
      <c r="J25" s="32" t="s">
        <v>48</v>
      </c>
      <c r="K25" s="33"/>
    </row>
    <row r="26" spans="1:12" x14ac:dyDescent="0.25">
      <c r="A26" s="31"/>
      <c r="B26" s="40" t="s">
        <v>50</v>
      </c>
      <c r="C26" s="41" t="s">
        <v>51</v>
      </c>
      <c r="D26" s="40" t="s">
        <v>50</v>
      </c>
      <c r="E26" s="41" t="s">
        <v>51</v>
      </c>
      <c r="F26" s="40" t="s">
        <v>50</v>
      </c>
      <c r="G26" s="41" t="s">
        <v>51</v>
      </c>
      <c r="H26" s="40" t="s">
        <v>50</v>
      </c>
      <c r="I26" s="41" t="s">
        <v>51</v>
      </c>
      <c r="J26" s="40" t="s">
        <v>50</v>
      </c>
      <c r="K26" s="41" t="s">
        <v>51</v>
      </c>
    </row>
    <row r="27" spans="1:12" x14ac:dyDescent="0.25">
      <c r="A27" s="17"/>
      <c r="B27" s="42">
        <v>60</v>
      </c>
      <c r="C27" s="43">
        <f>SUM((B27/122)*100)</f>
        <v>49.180327868852459</v>
      </c>
      <c r="D27" s="42">
        <v>45</v>
      </c>
      <c r="E27" s="43">
        <f>SUM((D27/122)*100)</f>
        <v>36.885245901639344</v>
      </c>
      <c r="F27" s="42">
        <v>8</v>
      </c>
      <c r="G27" s="43">
        <f>SUM((F27/122)*100)</f>
        <v>6.557377049180328</v>
      </c>
      <c r="H27" s="42">
        <v>8</v>
      </c>
      <c r="I27" s="43">
        <f>SUM((H27/122)*100)</f>
        <v>6.557377049180328</v>
      </c>
      <c r="J27" s="42">
        <v>1</v>
      </c>
      <c r="K27" s="43">
        <f>SUM((J27/122)*100)</f>
        <v>0.81967213114754101</v>
      </c>
    </row>
    <row r="28" spans="1:12" x14ac:dyDescent="0.25">
      <c r="A28" s="7" t="s">
        <v>37</v>
      </c>
      <c r="B28" s="44">
        <f>SUM(B27+D27+F27+H27+J27)</f>
        <v>122</v>
      </c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5">
      <c r="A29" s="7" t="s">
        <v>49</v>
      </c>
      <c r="B29" s="47">
        <f>SUM(C27+E27+G27+I27+K27+K27)</f>
        <v>100.81967213114754</v>
      </c>
      <c r="C29" s="45"/>
      <c r="D29" s="45"/>
      <c r="E29" s="45"/>
      <c r="F29" s="45"/>
      <c r="G29" s="45"/>
      <c r="H29" s="45"/>
      <c r="I29" s="45"/>
      <c r="J29" s="45"/>
      <c r="K29" s="46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</sheetData>
  <mergeCells count="32">
    <mergeCell ref="B28:K28"/>
    <mergeCell ref="B29:K29"/>
    <mergeCell ref="B25:C25"/>
    <mergeCell ref="D25:E25"/>
    <mergeCell ref="F25:G25"/>
    <mergeCell ref="H25:I25"/>
    <mergeCell ref="J25:K25"/>
    <mergeCell ref="B24:C24"/>
    <mergeCell ref="F24:G24"/>
    <mergeCell ref="H24:I24"/>
    <mergeCell ref="J24:K24"/>
    <mergeCell ref="A14:A15"/>
    <mergeCell ref="B14:C15"/>
    <mergeCell ref="D14:E15"/>
    <mergeCell ref="F14:G15"/>
    <mergeCell ref="B5:B6"/>
    <mergeCell ref="C5:C6"/>
    <mergeCell ref="D5:D6"/>
    <mergeCell ref="E5:E6"/>
    <mergeCell ref="F5:F6"/>
    <mergeCell ref="H14:I15"/>
    <mergeCell ref="J14:L15"/>
    <mergeCell ref="G5:G6"/>
    <mergeCell ref="B4:C4"/>
    <mergeCell ref="D4:G4"/>
    <mergeCell ref="H5:H6"/>
    <mergeCell ref="I5:I6"/>
    <mergeCell ref="J5:J6"/>
    <mergeCell ref="H4:J4"/>
    <mergeCell ref="K4:P4"/>
    <mergeCell ref="K5:M5"/>
    <mergeCell ref="N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2"/>
  <sheetViews>
    <sheetView topLeftCell="A51" workbookViewId="0">
      <selection activeCell="K61" sqref="K61"/>
    </sheetView>
  </sheetViews>
  <sheetFormatPr defaultRowHeight="15" x14ac:dyDescent="0.25"/>
  <sheetData>
    <row r="2" spans="1:3" x14ac:dyDescent="0.25">
      <c r="A2" s="8"/>
      <c r="B2" s="9" t="s">
        <v>52</v>
      </c>
      <c r="C2" s="9" t="s">
        <v>53</v>
      </c>
    </row>
    <row r="3" spans="1:3" x14ac:dyDescent="0.25">
      <c r="A3" s="7" t="s">
        <v>2</v>
      </c>
      <c r="B3" s="13">
        <v>24</v>
      </c>
      <c r="C3" s="13">
        <v>98</v>
      </c>
    </row>
    <row r="17" spans="1:5" x14ac:dyDescent="0.25">
      <c r="B17" s="21" t="s">
        <v>55</v>
      </c>
      <c r="C17" s="21" t="s">
        <v>56</v>
      </c>
      <c r="D17" s="21" t="s">
        <v>57</v>
      </c>
      <c r="E17" s="21" t="s">
        <v>58</v>
      </c>
    </row>
    <row r="18" spans="1:5" x14ac:dyDescent="0.25">
      <c r="B18" s="22"/>
      <c r="C18" s="22"/>
      <c r="D18" s="22"/>
      <c r="E18" s="22"/>
    </row>
    <row r="19" spans="1:5" x14ac:dyDescent="0.25">
      <c r="A19" t="s">
        <v>54</v>
      </c>
      <c r="B19" s="6">
        <v>81</v>
      </c>
      <c r="C19" s="6">
        <v>32</v>
      </c>
      <c r="D19" s="6">
        <v>7</v>
      </c>
      <c r="E19" s="6">
        <v>2</v>
      </c>
    </row>
    <row r="27" spans="1:5" x14ac:dyDescent="0.25">
      <c r="B27" s="5" t="s">
        <v>59</v>
      </c>
      <c r="C27" s="5" t="s">
        <v>60</v>
      </c>
    </row>
    <row r="28" spans="1:5" ht="15" customHeight="1" x14ac:dyDescent="0.25">
      <c r="A28" t="s">
        <v>61</v>
      </c>
      <c r="B28" s="13">
        <v>103</v>
      </c>
      <c r="C28" s="13">
        <v>19</v>
      </c>
    </row>
    <row r="37" spans="1:3" x14ac:dyDescent="0.25">
      <c r="B37" s="5" t="s">
        <v>64</v>
      </c>
      <c r="C37" s="5" t="s">
        <v>63</v>
      </c>
    </row>
    <row r="38" spans="1:3" x14ac:dyDescent="0.25">
      <c r="A38" t="s">
        <v>62</v>
      </c>
      <c r="B38" s="6">
        <v>87</v>
      </c>
      <c r="C38" s="6">
        <v>35</v>
      </c>
    </row>
    <row r="45" spans="1:3" x14ac:dyDescent="0.25">
      <c r="B45" s="19" t="s">
        <v>9</v>
      </c>
      <c r="C45" s="19"/>
    </row>
    <row r="46" spans="1:3" x14ac:dyDescent="0.25">
      <c r="B46" s="19"/>
      <c r="C46" s="19"/>
    </row>
    <row r="47" spans="1:3" x14ac:dyDescent="0.25">
      <c r="B47" s="5" t="s">
        <v>6</v>
      </c>
      <c r="C47" s="5" t="s">
        <v>7</v>
      </c>
    </row>
    <row r="48" spans="1:3" x14ac:dyDescent="0.25">
      <c r="A48" t="s">
        <v>65</v>
      </c>
      <c r="B48" s="13">
        <v>9</v>
      </c>
      <c r="C48" s="13">
        <v>113</v>
      </c>
    </row>
    <row r="52" spans="1:4" x14ac:dyDescent="0.25">
      <c r="B52" s="19" t="s">
        <v>10</v>
      </c>
      <c r="C52" s="19"/>
    </row>
    <row r="53" spans="1:4" x14ac:dyDescent="0.25">
      <c r="B53" s="19"/>
      <c r="C53" s="19"/>
    </row>
    <row r="54" spans="1:4" x14ac:dyDescent="0.25">
      <c r="B54" s="5" t="s">
        <v>67</v>
      </c>
      <c r="C54" s="5" t="s">
        <v>68</v>
      </c>
    </row>
    <row r="55" spans="1:4" x14ac:dyDescent="0.25">
      <c r="A55" t="s">
        <v>66</v>
      </c>
      <c r="B55" s="6">
        <v>6</v>
      </c>
      <c r="C55" s="6">
        <v>116</v>
      </c>
    </row>
    <row r="59" spans="1:4" x14ac:dyDescent="0.25">
      <c r="B59" s="20" t="s">
        <v>11</v>
      </c>
      <c r="C59" s="20"/>
      <c r="D59" s="20"/>
    </row>
    <row r="60" spans="1:4" x14ac:dyDescent="0.25">
      <c r="B60" s="20"/>
      <c r="C60" s="20"/>
      <c r="D60" s="20"/>
    </row>
    <row r="61" spans="1:4" x14ac:dyDescent="0.25">
      <c r="B61" s="5" t="s">
        <v>12</v>
      </c>
      <c r="C61" s="5" t="s">
        <v>13</v>
      </c>
      <c r="D61" s="5" t="s">
        <v>14</v>
      </c>
    </row>
    <row r="62" spans="1:4" x14ac:dyDescent="0.25">
      <c r="A62" t="s">
        <v>69</v>
      </c>
      <c r="B62" s="13">
        <v>84</v>
      </c>
      <c r="C62" s="13">
        <v>22</v>
      </c>
      <c r="D62" s="13">
        <v>16</v>
      </c>
    </row>
  </sheetData>
  <mergeCells count="7">
    <mergeCell ref="B59:D60"/>
    <mergeCell ref="E17:E18"/>
    <mergeCell ref="B45:C46"/>
    <mergeCell ref="B52:C53"/>
    <mergeCell ref="B17:B18"/>
    <mergeCell ref="C17:C18"/>
    <mergeCell ref="D17:D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2021-10-14T14:49:32Z</dcterms:created>
  <dcterms:modified xsi:type="dcterms:W3CDTF">2021-10-15T07:38:23Z</dcterms:modified>
</cp:coreProperties>
</file>